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demis/Downloads/"/>
    </mc:Choice>
  </mc:AlternateContent>
  <bookViews>
    <workbookView xWindow="0" yWindow="440" windowWidth="21720" windowHeight="14300"/>
  </bookViews>
  <sheets>
    <sheet name="Programming" sheetId="1" r:id="rId1"/>
    <sheet name="Device Dimensions" sheetId="2" r:id="rId2"/>
    <sheet name="Mask Layout" sheetId="3" r:id="rId3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20" i="1"/>
  <c r="C34" i="1"/>
  <c r="C32" i="1"/>
  <c r="B34" i="1"/>
  <c r="B32" i="1"/>
  <c r="B30" i="1"/>
  <c r="C30" i="1"/>
  <c r="B28" i="1"/>
  <c r="C28" i="1"/>
  <c r="B26" i="1"/>
  <c r="B24" i="1"/>
  <c r="C22" i="1"/>
  <c r="C26" i="1"/>
  <c r="C20" i="1"/>
  <c r="C24" i="1"/>
</calcChain>
</file>

<file path=xl/sharedStrings.xml><?xml version="1.0" encoding="utf-8"?>
<sst xmlns="http://schemas.openxmlformats.org/spreadsheetml/2006/main" count="49" uniqueCount="49">
  <si>
    <t>CenterX</t>
  </si>
  <si>
    <t>CenterY</t>
  </si>
  <si>
    <t>REMA X</t>
  </si>
  <si>
    <t>REMA Y</t>
  </si>
  <si>
    <t>EN</t>
  </si>
  <si>
    <t>ES</t>
  </si>
  <si>
    <t>WN</t>
  </si>
  <si>
    <t>WS</t>
  </si>
  <si>
    <t>NE</t>
  </si>
  <si>
    <t>NW</t>
  </si>
  <si>
    <t>SE</t>
  </si>
  <si>
    <t>SW</t>
  </si>
  <si>
    <t>Mark ID</t>
  </si>
  <si>
    <t>X</t>
  </si>
  <si>
    <t>Y</t>
  </si>
  <si>
    <t>Image/Layer ID</t>
  </si>
  <si>
    <t>Expose 21.25mJ, F=0, NA=0.57, 0.75</t>
  </si>
  <si>
    <t>Expose 18mJ, F=-0.15, NA=0.57, 0.75</t>
  </si>
  <si>
    <t>Lyr#</t>
  </si>
  <si>
    <t>Expose 19mJ, F=-0.15, NA=0.57, 0.75</t>
  </si>
  <si>
    <t>Expose 23mJ, F=-0.15, NA=0.57, 0.75</t>
  </si>
  <si>
    <t>Expose 23mJ, F=0, NA=0.57, 0.75</t>
  </si>
  <si>
    <t>?</t>
  </si>
  <si>
    <t xml:space="preserve">ASML jobname: </t>
  </si>
  <si>
    <t xml:space="preserve">Reticle ID: </t>
  </si>
  <si>
    <t>Demis/MyJob1</t>
  </si>
  <si>
    <t>MyReticleBarCode</t>
  </si>
  <si>
    <t>Image Size (wafer, mm)</t>
  </si>
  <si>
    <t>Image Shift (wafer, mm)</t>
  </si>
  <si>
    <t>Notes</t>
  </si>
  <si>
    <t>1st layer.  Combine zero/1st layer - all AlMks shot on this step</t>
  </si>
  <si>
    <t>ImageName1</t>
  </si>
  <si>
    <t>ImageName2</t>
  </si>
  <si>
    <t>ImageName3</t>
  </si>
  <si>
    <t>ImageName4</t>
  </si>
  <si>
    <t>ImageName5</t>
  </si>
  <si>
    <t>ImageName6</t>
  </si>
  <si>
    <t>E</t>
  </si>
  <si>
    <t>W</t>
  </si>
  <si>
    <t>N</t>
  </si>
  <si>
    <t>S</t>
  </si>
  <si>
    <t>4 die per cell (shoot all the way to edge)</t>
  </si>
  <si>
    <t>Cell Size (mm)</t>
  </si>
  <si>
    <t>Cell per Die</t>
  </si>
  <si>
    <t>Image/Reticle Params for UCSB ASML 5500</t>
  </si>
  <si>
    <t>Univ. of California Santa Barbara, NanoFabrication Facility</t>
  </si>
  <si>
    <t>Cell Size Y (mm)</t>
  </si>
  <si>
    <t>Cell Size X (mm)</t>
  </si>
  <si>
    <t xml:space="preserve">Alignment Mark Coords for ASML: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</si>
</sst>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/>
    <xf numFmtId="0" fontId="0" fillId="0" borderId="0" xfId="0"/>
    <xf numFmtId="0" fontId="0" fillId="0" borderId="0" xfId="0"/>
    <xf numFmtId="0" fontId="6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/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80963</xdr:rowOff>
    </xdr:from>
    <xdr:to>
      <xdr:col>11</xdr:col>
      <xdr:colOff>161925</xdr:colOff>
      <xdr:row>20</xdr:row>
      <xdr:rowOff>17593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3888"/>
          <a:ext cx="7286625" cy="3013205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3</xdr:row>
      <xdr:rowOff>71437</xdr:rowOff>
    </xdr:from>
    <xdr:to>
      <xdr:col>18</xdr:col>
      <xdr:colOff>144726</xdr:colOff>
      <xdr:row>21</xdr:row>
      <xdr:rowOff>57240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9575" y="614362"/>
          <a:ext cx="3773751" cy="3243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248864</xdr:colOff>
      <xdr:row>28</xdr:row>
      <xdr:rowOff>35201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891" y="892969"/>
          <a:ext cx="9333333" cy="4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180" zoomScaleNormal="180" zoomScalePageLayoutView="180"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A19" sqref="A19"/>
    </sheetView>
  </sheetViews>
  <sheetFormatPr baseColWidth="10" defaultColWidth="8.83203125" defaultRowHeight="15" x14ac:dyDescent="0.2"/>
  <cols>
    <col min="1" max="1" width="15.83203125" customWidth="1"/>
    <col min="2" max="3" width="13" customWidth="1"/>
    <col min="5" max="6" width="10.1640625" customWidth="1"/>
  </cols>
  <sheetData>
    <row r="1" spans="1:12" x14ac:dyDescent="0.2">
      <c r="A1" t="s">
        <v>23</v>
      </c>
      <c r="B1" t="s">
        <v>25</v>
      </c>
      <c r="E1" s="14" t="s">
        <v>44</v>
      </c>
    </row>
    <row r="2" spans="1:12" x14ac:dyDescent="0.2">
      <c r="A2" t="s">
        <v>24</v>
      </c>
      <c r="B2" t="s">
        <v>26</v>
      </c>
      <c r="E2" s="14" t="s">
        <v>45</v>
      </c>
    </row>
    <row r="4" spans="1:12" s="7" customFormat="1" x14ac:dyDescent="0.2">
      <c r="B4" s="16" t="s">
        <v>47</v>
      </c>
      <c r="C4" s="16" t="s">
        <v>46</v>
      </c>
    </row>
    <row r="5" spans="1:12" x14ac:dyDescent="0.2">
      <c r="A5" t="s">
        <v>42</v>
      </c>
      <c r="B5" s="15">
        <v>7</v>
      </c>
      <c r="C5" s="15">
        <v>4</v>
      </c>
    </row>
    <row r="6" spans="1:12" x14ac:dyDescent="0.2">
      <c r="A6" t="s">
        <v>43</v>
      </c>
      <c r="B6" t="s">
        <v>41</v>
      </c>
    </row>
    <row r="8" spans="1:12" x14ac:dyDescent="0.2">
      <c r="B8" s="10" t="s">
        <v>27</v>
      </c>
      <c r="C8" s="10"/>
      <c r="E8" s="10" t="s">
        <v>28</v>
      </c>
      <c r="F8" s="10"/>
      <c r="H8" s="8" t="s">
        <v>29</v>
      </c>
    </row>
    <row r="9" spans="1:12" x14ac:dyDescent="0.2">
      <c r="A9" s="2" t="s">
        <v>15</v>
      </c>
      <c r="B9" s="3" t="s">
        <v>2</v>
      </c>
      <c r="C9" s="3" t="s">
        <v>3</v>
      </c>
      <c r="E9" s="2" t="s">
        <v>0</v>
      </c>
      <c r="F9" s="2" t="s">
        <v>1</v>
      </c>
    </row>
    <row r="10" spans="1:12" x14ac:dyDescent="0.2">
      <c r="K10" t="s">
        <v>18</v>
      </c>
    </row>
    <row r="11" spans="1:12" ht="27" customHeight="1" x14ac:dyDescent="0.2">
      <c r="A11" t="s">
        <v>31</v>
      </c>
      <c r="B11" s="9">
        <v>6</v>
      </c>
      <c r="C11" s="9">
        <v>3.9</v>
      </c>
      <c r="D11" s="9"/>
      <c r="E11" s="9">
        <v>-4.5</v>
      </c>
      <c r="F11" s="9">
        <v>0</v>
      </c>
      <c r="H11" s="11" t="s">
        <v>30</v>
      </c>
      <c r="I11" s="11"/>
      <c r="J11" s="11"/>
      <c r="K11">
        <v>1</v>
      </c>
      <c r="L11" s="4" t="s">
        <v>16</v>
      </c>
    </row>
    <row r="12" spans="1:12" ht="16" x14ac:dyDescent="0.2">
      <c r="A12" s="6" t="s">
        <v>32</v>
      </c>
      <c r="B12" s="9">
        <v>6</v>
      </c>
      <c r="C12" s="9">
        <v>3.9</v>
      </c>
      <c r="D12" s="9"/>
      <c r="E12" s="9">
        <v>-4.5</v>
      </c>
      <c r="F12" s="9">
        <v>-5</v>
      </c>
      <c r="H12" s="12"/>
      <c r="I12" s="12"/>
      <c r="J12" s="12"/>
      <c r="K12">
        <v>2</v>
      </c>
      <c r="L12" s="4" t="s">
        <v>17</v>
      </c>
    </row>
    <row r="13" spans="1:12" ht="16" x14ac:dyDescent="0.2">
      <c r="A13" s="6" t="s">
        <v>33</v>
      </c>
      <c r="B13" s="9">
        <v>6</v>
      </c>
      <c r="C13" s="9">
        <v>3.9</v>
      </c>
      <c r="D13" s="9"/>
      <c r="E13" s="9">
        <v>-4.5</v>
      </c>
      <c r="F13" s="9">
        <v>5</v>
      </c>
      <c r="H13" s="13"/>
      <c r="I13" s="13"/>
      <c r="J13" s="13"/>
      <c r="K13">
        <v>3</v>
      </c>
      <c r="L13" s="4" t="s">
        <v>19</v>
      </c>
    </row>
    <row r="14" spans="1:12" ht="16" x14ac:dyDescent="0.2">
      <c r="A14" s="6" t="s">
        <v>34</v>
      </c>
      <c r="B14" s="9">
        <v>6</v>
      </c>
      <c r="C14" s="9">
        <v>3.9</v>
      </c>
      <c r="D14" s="9"/>
      <c r="E14" s="9">
        <v>4.5</v>
      </c>
      <c r="F14" s="9">
        <v>5</v>
      </c>
      <c r="H14" s="12"/>
      <c r="I14" s="12"/>
      <c r="J14" s="12"/>
      <c r="K14">
        <v>4</v>
      </c>
      <c r="L14" s="5" t="s">
        <v>20</v>
      </c>
    </row>
    <row r="15" spans="1:12" ht="16" x14ac:dyDescent="0.2">
      <c r="A15" s="6" t="s">
        <v>35</v>
      </c>
      <c r="B15" s="9">
        <v>6</v>
      </c>
      <c r="C15" s="9">
        <v>3.9</v>
      </c>
      <c r="D15" s="9"/>
      <c r="E15" s="9">
        <v>4.5</v>
      </c>
      <c r="F15" s="9">
        <v>-5</v>
      </c>
      <c r="H15" s="12"/>
      <c r="I15" s="12"/>
      <c r="J15" s="12"/>
      <c r="K15">
        <v>5</v>
      </c>
      <c r="L15" s="5" t="s">
        <v>21</v>
      </c>
    </row>
    <row r="16" spans="1:12" x14ac:dyDescent="0.2">
      <c r="A16" s="6" t="s">
        <v>36</v>
      </c>
      <c r="B16" s="9">
        <v>6</v>
      </c>
      <c r="C16" s="9">
        <v>3.9</v>
      </c>
      <c r="D16" s="9"/>
      <c r="E16" s="9">
        <v>4.5</v>
      </c>
      <c r="F16" s="9">
        <v>0</v>
      </c>
      <c r="H16" s="12"/>
      <c r="I16" s="12"/>
      <c r="J16" s="12"/>
      <c r="K16" t="s">
        <v>22</v>
      </c>
    </row>
    <row r="18" spans="1:3" x14ac:dyDescent="0.2">
      <c r="A18" s="1" t="s">
        <v>48</v>
      </c>
    </row>
    <row r="19" spans="1:3" x14ac:dyDescent="0.2">
      <c r="A19" s="2" t="s">
        <v>12</v>
      </c>
      <c r="B19" s="3" t="s">
        <v>13</v>
      </c>
      <c r="C19" s="3" t="s">
        <v>14</v>
      </c>
    </row>
    <row r="20" spans="1:3" x14ac:dyDescent="0.2">
      <c r="A20" t="s">
        <v>6</v>
      </c>
      <c r="B20">
        <f>(0.5*B5) - B5*6</f>
        <v>-38.5</v>
      </c>
      <c r="C20">
        <f>0.5*C5+C5*2</f>
        <v>10</v>
      </c>
    </row>
    <row r="21" spans="1:3" s="6" customFormat="1" x14ac:dyDescent="0.2">
      <c r="A21" s="6" t="s">
        <v>38</v>
      </c>
      <c r="B21" s="6">
        <v>-38.5</v>
      </c>
      <c r="C21" s="6">
        <v>0</v>
      </c>
    </row>
    <row r="22" spans="1:3" x14ac:dyDescent="0.2">
      <c r="A22" t="s">
        <v>7</v>
      </c>
      <c r="B22">
        <f>(0.5*B5) - B5*6</f>
        <v>-38.5</v>
      </c>
      <c r="C22">
        <f>-0.5*C5 - C5*2</f>
        <v>-10</v>
      </c>
    </row>
    <row r="23" spans="1:3" s="6" customFormat="1" x14ac:dyDescent="0.2"/>
    <row r="24" spans="1:3" x14ac:dyDescent="0.2">
      <c r="A24" t="s">
        <v>4</v>
      </c>
      <c r="B24">
        <f>-B20</f>
        <v>38.5</v>
      </c>
      <c r="C24">
        <f>C20</f>
        <v>10</v>
      </c>
    </row>
    <row r="25" spans="1:3" s="6" customFormat="1" x14ac:dyDescent="0.2">
      <c r="A25" s="6" t="s">
        <v>37</v>
      </c>
      <c r="B25" s="6">
        <v>38.5</v>
      </c>
      <c r="C25" s="6">
        <v>10</v>
      </c>
    </row>
    <row r="26" spans="1:3" x14ac:dyDescent="0.2">
      <c r="A26" t="s">
        <v>5</v>
      </c>
      <c r="B26">
        <f>-B22</f>
        <v>38.5</v>
      </c>
      <c r="C26">
        <f>C22</f>
        <v>-10</v>
      </c>
    </row>
    <row r="28" spans="1:3" x14ac:dyDescent="0.2">
      <c r="A28" t="s">
        <v>8</v>
      </c>
      <c r="B28">
        <f xml:space="preserve"> -1* (0.5*$B$5 + 1*$B$5)</f>
        <v>-10.5</v>
      </c>
      <c r="C28">
        <f>1* (0.5*$C$5 + 9*$C$5)</f>
        <v>38</v>
      </c>
    </row>
    <row r="29" spans="1:3" s="6" customFormat="1" x14ac:dyDescent="0.2">
      <c r="A29" s="6" t="s">
        <v>39</v>
      </c>
      <c r="B29" s="6">
        <v>0</v>
      </c>
      <c r="C29" s="6">
        <v>38</v>
      </c>
    </row>
    <row r="30" spans="1:3" x14ac:dyDescent="0.2">
      <c r="A30" t="s">
        <v>9</v>
      </c>
      <c r="B30">
        <f xml:space="preserve"> 1* (0.5*$B$5 + 1*$B$5)</f>
        <v>10.5</v>
      </c>
      <c r="C30">
        <f>1* (0.5*$C$5 + 9*$C$5)</f>
        <v>38</v>
      </c>
    </row>
    <row r="31" spans="1:3" s="6" customFormat="1" x14ac:dyDescent="0.2"/>
    <row r="32" spans="1:3" x14ac:dyDescent="0.2">
      <c r="A32" t="s">
        <v>10</v>
      </c>
      <c r="B32">
        <f xml:space="preserve"> -1* (0.5*$B$5 + 1*$B$5)</f>
        <v>-10.5</v>
      </c>
      <c r="C32">
        <f>-1* (0.5*$C$5 + 9*$C$5)</f>
        <v>-38</v>
      </c>
    </row>
    <row r="33" spans="1:3" s="6" customFormat="1" x14ac:dyDescent="0.2">
      <c r="A33" s="6" t="s">
        <v>40</v>
      </c>
      <c r="B33" s="6">
        <v>0</v>
      </c>
      <c r="C33" s="6">
        <v>-38</v>
      </c>
    </row>
    <row r="34" spans="1:3" x14ac:dyDescent="0.2">
      <c r="A34" t="s">
        <v>11</v>
      </c>
      <c r="B34">
        <f xml:space="preserve"> 1* (0.5*$B$5 + 1*$B$5)</f>
        <v>10.5</v>
      </c>
      <c r="C34">
        <f>-1* (0.5*$C$5 + 9*$C$5)</f>
        <v>-38</v>
      </c>
    </row>
  </sheetData>
  <mergeCells count="8">
    <mergeCell ref="H15:J15"/>
    <mergeCell ref="H14:J14"/>
    <mergeCell ref="H16:J16"/>
    <mergeCell ref="B8:C8"/>
    <mergeCell ref="E8:F8"/>
    <mergeCell ref="H11:J11"/>
    <mergeCell ref="H12:J12"/>
    <mergeCell ref="H13:J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K29" sqref="K29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="80" zoomScaleNormal="80" zoomScalePageLayoutView="80" workbookViewId="0">
      <selection activeCell="J32" sqref="J32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Programming</vt:lpstr>
      <vt:lpstr>Device Dimensions</vt:lpstr>
      <vt:lpstr>Mask Layout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Demis D. John</cp:lastModifiedBy>
  <dcterms:created xsi:type="dcterms:W3CDTF">2012-02-15T17:28:15Z</dcterms:created>
  <dcterms:modified xsi:type="dcterms:W3CDTF">2018-11-19T18:29:47Z</dcterms:modified>
</cp:coreProperties>
</file>