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demis/Downloads/"/>
    </mc:Choice>
  </mc:AlternateContent>
  <bookViews>
    <workbookView xWindow="280" yWindow="1220" windowWidth="21720" windowHeight="14300"/>
  </bookViews>
  <sheets>
    <sheet name="Programming" sheetId="1" r:id="rId1"/>
    <sheet name="Device Dimensions" sheetId="2" r:id="rId2"/>
    <sheet name="Mask Layout" sheetId="3" r:id="rId3"/>
  </sheets>
  <calcPr calcId="150001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  <c r="B19" i="1"/>
  <c r="C33" i="1"/>
  <c r="C31" i="1"/>
  <c r="B33" i="1"/>
  <c r="B31" i="1"/>
  <c r="B29" i="1"/>
  <c r="C29" i="1"/>
  <c r="B27" i="1"/>
  <c r="C27" i="1"/>
  <c r="B25" i="1"/>
  <c r="B23" i="1"/>
  <c r="C21" i="1"/>
  <c r="C25" i="1"/>
  <c r="C19" i="1"/>
  <c r="C23" i="1"/>
</calcChain>
</file>

<file path=xl/sharedStrings.xml><?xml version="1.0" encoding="utf-8"?>
<sst xmlns="http://schemas.openxmlformats.org/spreadsheetml/2006/main" count="53" uniqueCount="49">
  <si>
    <t>CenterX</t>
  </si>
  <si>
    <t>CenterY</t>
  </si>
  <si>
    <t>REMA X</t>
  </si>
  <si>
    <t>REMA Y</t>
  </si>
  <si>
    <t>EN</t>
  </si>
  <si>
    <t>ES</t>
  </si>
  <si>
    <t>WN</t>
  </si>
  <si>
    <t>WS</t>
  </si>
  <si>
    <t>NE</t>
  </si>
  <si>
    <t>NW</t>
  </si>
  <si>
    <t>SE</t>
  </si>
  <si>
    <t>SW</t>
  </si>
  <si>
    <t>Mark ID</t>
  </si>
  <si>
    <t>X</t>
  </si>
  <si>
    <t>Y</t>
  </si>
  <si>
    <t>Image/Layer ID</t>
  </si>
  <si>
    <t>Lyr#</t>
  </si>
  <si>
    <t xml:space="preserve">ASML jobname: </t>
  </si>
  <si>
    <t xml:space="preserve">Reticle ID: </t>
  </si>
  <si>
    <t>Demis/MyJob1</t>
  </si>
  <si>
    <t>MyReticleBarCode</t>
  </si>
  <si>
    <t>Image Size (wafer, mm)</t>
  </si>
  <si>
    <t>Image Shift (wafer, mm)</t>
  </si>
  <si>
    <t>Notes</t>
  </si>
  <si>
    <t>1st layer.  Combine zero/1st layer - all AlMks shot on this step</t>
  </si>
  <si>
    <t>ImageName1</t>
  </si>
  <si>
    <t>ImageName2</t>
  </si>
  <si>
    <t>ImageName3</t>
  </si>
  <si>
    <t>ImageName4</t>
  </si>
  <si>
    <t>ImageName5</t>
  </si>
  <si>
    <t>ImageName6</t>
  </si>
  <si>
    <t>E</t>
  </si>
  <si>
    <t>W</t>
  </si>
  <si>
    <t>N</t>
  </si>
  <si>
    <t>S</t>
  </si>
  <si>
    <t>4 die per cell (shoot all the way to edge)</t>
  </si>
  <si>
    <t>Cell Size (mm)</t>
  </si>
  <si>
    <t>Cell per Die</t>
  </si>
  <si>
    <t>Image/Reticle Params for UCSB ASML 5500</t>
  </si>
  <si>
    <t>Univ. of California Santa Barbara, NanoFabrication Facility</t>
  </si>
  <si>
    <t>Cell Size Y (mm)</t>
  </si>
  <si>
    <t>Cell Size X (mm)</t>
  </si>
  <si>
    <t xml:space="preserve">Alignment Mark Coords for ASML: </t>
  </si>
  <si>
    <t>Focus</t>
  </si>
  <si>
    <t>NA</t>
  </si>
  <si>
    <t>Sigma</t>
  </si>
  <si>
    <t>Dose (mJ)</t>
  </si>
  <si>
    <t>Illum. Mode</t>
  </si>
  <si>
    <t>Conventional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</si>
</sst>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scheme val="minor"/>
    </font>
    <font>
      <b/>
      <i/>
      <sz val="11"/>
      <color theme="1"/>
      <name val="Calibri"/>
      <scheme val="minor"/>
    </font>
    <font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b/>
      <sz val="11"/>
      <color theme="1"/>
      <name val="Calibri"/>
      <scheme val="minor"/>
    </font>
    <font>
      <i/>
      <sz val="9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/>
    <xf numFmtId="0" fontId="0" fillId="0" borderId="0" xfId="0"/>
    <xf numFmtId="0" fontId="6" fillId="0" borderId="0" xfId="0" applyFont="1"/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1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/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80963</xdr:rowOff>
    </xdr:from>
    <xdr:to>
      <xdr:col>11</xdr:col>
      <xdr:colOff>161925</xdr:colOff>
      <xdr:row>20</xdr:row>
      <xdr:rowOff>17593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23888"/>
          <a:ext cx="7286625" cy="3013205"/>
        </a:xfrm>
        <a:prstGeom prst="rect">
          <a:avLst/>
        </a:prstGeom>
      </xdr:spPr>
    </xdr:pic>
    <xdr:clientData/>
  </xdr:twoCellAnchor>
  <xdr:twoCellAnchor editAs="oneCell">
    <xdr:from>
      <xdr:col>12</xdr:col>
      <xdr:colOff>257175</xdr:colOff>
      <xdr:row>3</xdr:row>
      <xdr:rowOff>71437</xdr:rowOff>
    </xdr:from>
    <xdr:to>
      <xdr:col>18</xdr:col>
      <xdr:colOff>144726</xdr:colOff>
      <xdr:row>21</xdr:row>
      <xdr:rowOff>57240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9575" y="614362"/>
          <a:ext cx="3773751" cy="32433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15</xdr:col>
      <xdr:colOff>248864</xdr:colOff>
      <xdr:row>28</xdr:row>
      <xdr:rowOff>35201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8891" y="892969"/>
          <a:ext cx="9333333" cy="41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180" zoomScaleNormal="180" zoomScalePageLayoutView="180" workbookViewId="0">
      <pane xSplit="1" ySplit="2" topLeftCell="I4" activePane="bottomRight" state="frozen"/>
      <selection pane="topRight" activeCell="B1" sqref="B1"/>
      <selection pane="bottomLeft" activeCell="A3" sqref="A3"/>
      <selection pane="bottomRight" activeCell="N15" sqref="N15"/>
    </sheetView>
  </sheetViews>
  <sheetFormatPr baseColWidth="10" defaultColWidth="8.83203125" defaultRowHeight="15" x14ac:dyDescent="0.2"/>
  <cols>
    <col min="1" max="1" width="15.83203125" customWidth="1"/>
    <col min="2" max="3" width="13" customWidth="1"/>
    <col min="5" max="6" width="10.1640625" customWidth="1"/>
    <col min="12" max="16" width="8.83203125" style="13"/>
  </cols>
  <sheetData>
    <row r="1" spans="1:16" x14ac:dyDescent="0.2">
      <c r="A1" t="s">
        <v>17</v>
      </c>
      <c r="B1" t="s">
        <v>19</v>
      </c>
      <c r="E1" s="12" t="s">
        <v>38</v>
      </c>
    </row>
    <row r="2" spans="1:16" x14ac:dyDescent="0.2">
      <c r="A2" t="s">
        <v>18</v>
      </c>
      <c r="B2" t="s">
        <v>20</v>
      </c>
      <c r="E2" s="12" t="s">
        <v>39</v>
      </c>
    </row>
    <row r="4" spans="1:16" s="5" customFormat="1" x14ac:dyDescent="0.2">
      <c r="B4" s="14" t="s">
        <v>41</v>
      </c>
      <c r="C4" s="14" t="s">
        <v>40</v>
      </c>
      <c r="L4" s="13"/>
      <c r="M4" s="13"/>
      <c r="N4" s="13"/>
      <c r="O4" s="13"/>
      <c r="P4" s="13"/>
    </row>
    <row r="5" spans="1:16" x14ac:dyDescent="0.2">
      <c r="A5" t="s">
        <v>36</v>
      </c>
      <c r="B5" s="13">
        <v>7</v>
      </c>
      <c r="C5" s="13">
        <v>4</v>
      </c>
    </row>
    <row r="6" spans="1:16" x14ac:dyDescent="0.2">
      <c r="A6" t="s">
        <v>37</v>
      </c>
      <c r="B6" t="s">
        <v>35</v>
      </c>
    </row>
    <row r="8" spans="1:16" x14ac:dyDescent="0.2">
      <c r="B8" s="8" t="s">
        <v>21</v>
      </c>
      <c r="C8" s="8"/>
      <c r="E8" s="8" t="s">
        <v>22</v>
      </c>
      <c r="F8" s="8"/>
      <c r="H8" s="6" t="s">
        <v>23</v>
      </c>
    </row>
    <row r="9" spans="1:16" s="20" customFormat="1" x14ac:dyDescent="0.2">
      <c r="A9" s="18" t="s">
        <v>15</v>
      </c>
      <c r="B9" s="19" t="s">
        <v>2</v>
      </c>
      <c r="C9" s="19" t="s">
        <v>3</v>
      </c>
      <c r="E9" s="18" t="s">
        <v>0</v>
      </c>
      <c r="F9" s="18" t="s">
        <v>1</v>
      </c>
      <c r="K9" s="21" t="s">
        <v>16</v>
      </c>
      <c r="L9" s="22" t="s">
        <v>46</v>
      </c>
      <c r="M9" s="22" t="s">
        <v>43</v>
      </c>
      <c r="N9" s="22" t="s">
        <v>47</v>
      </c>
      <c r="O9" s="22" t="s">
        <v>44</v>
      </c>
      <c r="P9" s="22" t="s">
        <v>45</v>
      </c>
    </row>
    <row r="10" spans="1:16" ht="27" customHeight="1" x14ac:dyDescent="0.2">
      <c r="A10" t="s">
        <v>25</v>
      </c>
      <c r="B10" s="7">
        <v>6</v>
      </c>
      <c r="C10" s="7">
        <v>3.9</v>
      </c>
      <c r="D10" s="7"/>
      <c r="E10" s="7">
        <v>-4.5</v>
      </c>
      <c r="F10" s="7">
        <v>0</v>
      </c>
      <c r="H10" s="9" t="s">
        <v>24</v>
      </c>
      <c r="I10" s="9"/>
      <c r="J10" s="9"/>
      <c r="K10" s="17">
        <v>1</v>
      </c>
      <c r="L10" s="15">
        <v>21.25</v>
      </c>
      <c r="M10" s="13">
        <v>0</v>
      </c>
      <c r="N10" s="23" t="s">
        <v>48</v>
      </c>
      <c r="O10" s="13">
        <v>0.56999999999999995</v>
      </c>
      <c r="P10" s="13">
        <v>0.75</v>
      </c>
    </row>
    <row r="11" spans="1:16" ht="16" x14ac:dyDescent="0.2">
      <c r="A11" s="4" t="s">
        <v>26</v>
      </c>
      <c r="B11" s="7">
        <v>6</v>
      </c>
      <c r="C11" s="7">
        <v>3.9</v>
      </c>
      <c r="D11" s="7"/>
      <c r="E11" s="7">
        <v>-4.5</v>
      </c>
      <c r="F11" s="7">
        <v>-5</v>
      </c>
      <c r="H11" s="10"/>
      <c r="I11" s="10"/>
      <c r="J11" s="10"/>
      <c r="K11" s="17">
        <v>2</v>
      </c>
      <c r="L11" s="15">
        <v>22</v>
      </c>
      <c r="M11" s="13">
        <v>-0.15</v>
      </c>
      <c r="N11" s="23" t="s">
        <v>48</v>
      </c>
    </row>
    <row r="12" spans="1:16" ht="16" x14ac:dyDescent="0.2">
      <c r="A12" s="4" t="s">
        <v>27</v>
      </c>
      <c r="B12" s="7">
        <v>6</v>
      </c>
      <c r="C12" s="7">
        <v>3.9</v>
      </c>
      <c r="D12" s="7"/>
      <c r="E12" s="7">
        <v>-4.5</v>
      </c>
      <c r="F12" s="7">
        <v>5</v>
      </c>
      <c r="H12" s="11"/>
      <c r="I12" s="11"/>
      <c r="J12" s="11"/>
      <c r="K12" s="17">
        <v>3</v>
      </c>
      <c r="L12" s="15">
        <v>19</v>
      </c>
      <c r="M12" s="13">
        <v>-0.2</v>
      </c>
      <c r="N12" s="23" t="s">
        <v>48</v>
      </c>
    </row>
    <row r="13" spans="1:16" ht="16" x14ac:dyDescent="0.2">
      <c r="A13" s="4" t="s">
        <v>28</v>
      </c>
      <c r="B13" s="7">
        <v>6</v>
      </c>
      <c r="C13" s="7">
        <v>3.9</v>
      </c>
      <c r="D13" s="7"/>
      <c r="E13" s="7">
        <v>4.5</v>
      </c>
      <c r="F13" s="7">
        <v>5</v>
      </c>
      <c r="H13" s="10"/>
      <c r="I13" s="10"/>
      <c r="J13" s="10"/>
      <c r="K13" s="17">
        <v>4</v>
      </c>
      <c r="L13" s="16">
        <v>23</v>
      </c>
      <c r="M13" s="13">
        <v>-0.15</v>
      </c>
      <c r="N13" s="23" t="s">
        <v>48</v>
      </c>
    </row>
    <row r="14" spans="1:16" ht="16" x14ac:dyDescent="0.2">
      <c r="A14" s="4" t="s">
        <v>29</v>
      </c>
      <c r="B14" s="7">
        <v>6</v>
      </c>
      <c r="C14" s="7">
        <v>3.9</v>
      </c>
      <c r="D14" s="7"/>
      <c r="E14" s="7">
        <v>4.5</v>
      </c>
      <c r="F14" s="7">
        <v>-5</v>
      </c>
      <c r="H14" s="10"/>
      <c r="I14" s="10"/>
      <c r="J14" s="10"/>
      <c r="K14" s="17">
        <v>5</v>
      </c>
      <c r="L14" s="16">
        <v>23</v>
      </c>
      <c r="M14" s="13">
        <v>-0.1</v>
      </c>
      <c r="N14" s="23" t="s">
        <v>48</v>
      </c>
    </row>
    <row r="15" spans="1:16" x14ac:dyDescent="0.2">
      <c r="A15" s="4" t="s">
        <v>30</v>
      </c>
      <c r="B15" s="7">
        <v>6</v>
      </c>
      <c r="C15" s="7">
        <v>3.9</v>
      </c>
      <c r="D15" s="7"/>
      <c r="E15" s="7">
        <v>4.5</v>
      </c>
      <c r="F15" s="7">
        <v>0</v>
      </c>
      <c r="H15" s="10"/>
      <c r="I15" s="10"/>
      <c r="J15" s="10"/>
      <c r="K15" s="17"/>
      <c r="N15" s="23"/>
    </row>
    <row r="17" spans="1:16" x14ac:dyDescent="0.2">
      <c r="A17" s="1" t="s">
        <v>42</v>
      </c>
    </row>
    <row r="18" spans="1:16" x14ac:dyDescent="0.2">
      <c r="A18" s="2" t="s">
        <v>12</v>
      </c>
      <c r="B18" s="3" t="s">
        <v>13</v>
      </c>
      <c r="C18" s="3" t="s">
        <v>14</v>
      </c>
    </row>
    <row r="19" spans="1:16" x14ac:dyDescent="0.2">
      <c r="A19" t="s">
        <v>6</v>
      </c>
      <c r="B19">
        <f>(0.5*B5) - B5*6</f>
        <v>-38.5</v>
      </c>
      <c r="C19">
        <f>0.5*C5+C5*2</f>
        <v>10</v>
      </c>
    </row>
    <row r="20" spans="1:16" s="4" customFormat="1" x14ac:dyDescent="0.2">
      <c r="A20" s="4" t="s">
        <v>32</v>
      </c>
      <c r="B20" s="4">
        <v>-38.5</v>
      </c>
      <c r="C20" s="4">
        <v>0</v>
      </c>
      <c r="L20" s="13"/>
      <c r="M20" s="13"/>
      <c r="N20" s="13"/>
      <c r="O20" s="13"/>
      <c r="P20" s="13"/>
    </row>
    <row r="21" spans="1:16" x14ac:dyDescent="0.2">
      <c r="A21" t="s">
        <v>7</v>
      </c>
      <c r="B21">
        <f>(0.5*B5) - B5*6</f>
        <v>-38.5</v>
      </c>
      <c r="C21">
        <f>-0.5*C5 - C5*2</f>
        <v>-10</v>
      </c>
    </row>
    <row r="22" spans="1:16" s="4" customFormat="1" x14ac:dyDescent="0.2">
      <c r="L22" s="13"/>
      <c r="M22" s="13"/>
      <c r="N22" s="13"/>
      <c r="O22" s="13"/>
      <c r="P22" s="13"/>
    </row>
    <row r="23" spans="1:16" x14ac:dyDescent="0.2">
      <c r="A23" t="s">
        <v>4</v>
      </c>
      <c r="B23">
        <f>-B19</f>
        <v>38.5</v>
      </c>
      <c r="C23">
        <f>C19</f>
        <v>10</v>
      </c>
    </row>
    <row r="24" spans="1:16" s="4" customFormat="1" x14ac:dyDescent="0.2">
      <c r="A24" s="4" t="s">
        <v>31</v>
      </c>
      <c r="B24" s="4">
        <v>38.5</v>
      </c>
      <c r="C24" s="4">
        <v>10</v>
      </c>
      <c r="L24" s="13"/>
      <c r="M24" s="13"/>
      <c r="N24" s="13"/>
      <c r="O24" s="13"/>
      <c r="P24" s="13"/>
    </row>
    <row r="25" spans="1:16" x14ac:dyDescent="0.2">
      <c r="A25" t="s">
        <v>5</v>
      </c>
      <c r="B25">
        <f>-B21</f>
        <v>38.5</v>
      </c>
      <c r="C25">
        <f>C21</f>
        <v>-10</v>
      </c>
    </row>
    <row r="27" spans="1:16" x14ac:dyDescent="0.2">
      <c r="A27" t="s">
        <v>8</v>
      </c>
      <c r="B27">
        <f xml:space="preserve"> -1* (0.5*$B$5 + 1*$B$5)</f>
        <v>-10.5</v>
      </c>
      <c r="C27">
        <f>1* (0.5*$C$5 + 9*$C$5)</f>
        <v>38</v>
      </c>
    </row>
    <row r="28" spans="1:16" s="4" customFormat="1" x14ac:dyDescent="0.2">
      <c r="A28" s="4" t="s">
        <v>33</v>
      </c>
      <c r="B28" s="4">
        <v>0</v>
      </c>
      <c r="C28" s="4">
        <v>38</v>
      </c>
      <c r="L28" s="13"/>
      <c r="M28" s="13"/>
      <c r="N28" s="13"/>
      <c r="O28" s="13"/>
      <c r="P28" s="13"/>
    </row>
    <row r="29" spans="1:16" x14ac:dyDescent="0.2">
      <c r="A29" t="s">
        <v>9</v>
      </c>
      <c r="B29">
        <f xml:space="preserve"> 1* (0.5*$B$5 + 1*$B$5)</f>
        <v>10.5</v>
      </c>
      <c r="C29">
        <f>1* (0.5*$C$5 + 9*$C$5)</f>
        <v>38</v>
      </c>
    </row>
    <row r="30" spans="1:16" s="4" customFormat="1" x14ac:dyDescent="0.2">
      <c r="L30" s="13"/>
      <c r="M30" s="13"/>
      <c r="N30" s="13"/>
      <c r="O30" s="13"/>
      <c r="P30" s="13"/>
    </row>
    <row r="31" spans="1:16" x14ac:dyDescent="0.2">
      <c r="A31" t="s">
        <v>10</v>
      </c>
      <c r="B31">
        <f xml:space="preserve"> -1* (0.5*$B$5 + 1*$B$5)</f>
        <v>-10.5</v>
      </c>
      <c r="C31">
        <f>-1* (0.5*$C$5 + 9*$C$5)</f>
        <v>-38</v>
      </c>
    </row>
    <row r="32" spans="1:16" s="4" customFormat="1" x14ac:dyDescent="0.2">
      <c r="A32" s="4" t="s">
        <v>34</v>
      </c>
      <c r="B32" s="4">
        <v>0</v>
      </c>
      <c r="C32" s="4">
        <v>-38</v>
      </c>
      <c r="L32" s="13"/>
      <c r="M32" s="13"/>
      <c r="N32" s="13"/>
      <c r="O32" s="13"/>
      <c r="P32" s="13"/>
    </row>
    <row r="33" spans="1:3" x14ac:dyDescent="0.2">
      <c r="A33" t="s">
        <v>11</v>
      </c>
      <c r="B33">
        <f xml:space="preserve"> 1* (0.5*$B$5 + 1*$B$5)</f>
        <v>10.5</v>
      </c>
      <c r="C33">
        <f>-1* (0.5*$C$5 + 9*$C$5)</f>
        <v>-38</v>
      </c>
    </row>
  </sheetData>
  <mergeCells count="8">
    <mergeCell ref="H14:J14"/>
    <mergeCell ref="H13:J13"/>
    <mergeCell ref="H15:J15"/>
    <mergeCell ref="B8:C8"/>
    <mergeCell ref="E8:F8"/>
    <mergeCell ref="H10:J10"/>
    <mergeCell ref="H11:J11"/>
    <mergeCell ref="H12:J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29" sqref="K29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zoomScale="80" zoomScaleNormal="80" zoomScalePageLayoutView="80" workbookViewId="0">
      <selection activeCell="J32" sqref="J32"/>
    </sheetView>
  </sheetViews>
  <sheetFormatPr baseColWidth="10" defaultColWidth="8.83203125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Programming</vt:lpstr>
      <vt:lpstr>Device Dimensions</vt:lpstr>
      <vt:lpstr>Mask Layout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Demis D. John</cp:lastModifiedBy>
  <dcterms:created xsi:type="dcterms:W3CDTF">2012-02-15T17:28:15Z</dcterms:created>
  <dcterms:modified xsi:type="dcterms:W3CDTF">2018-11-19T18:48:31Z</dcterms:modified>
</cp:coreProperties>
</file>